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32" documentId="13_ncr:1_{8ADA8DE7-4C09-4869-AA78-7255AD46B1D0}" xr6:coauthVersionLast="47" xr6:coauthVersionMax="47" xr10:uidLastSave="{7D0BDB9D-0711-4BAD-847A-C19F9B1B65BF}"/>
  <bookViews>
    <workbookView xWindow="-110" yWindow="-110" windowWidth="25820" windowHeight="16220" xr2:uid="{00000000-000D-0000-FFFF-FFFF00000000}"/>
  </bookViews>
  <sheets>
    <sheet name="BOM" sheetId="1" r:id="rId1"/>
    <sheet name="Fastener and snap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1" l="1"/>
  <c r="M24" i="1"/>
  <c r="O23" i="1"/>
  <c r="M23" i="1"/>
  <c r="O21" i="1"/>
  <c r="M21" i="1"/>
  <c r="O19" i="1"/>
  <c r="M19" i="1"/>
  <c r="M18" i="1"/>
  <c r="O18" i="1" s="1"/>
  <c r="O16" i="1"/>
  <c r="M16" i="1"/>
  <c r="O15" i="1"/>
  <c r="M15" i="1"/>
  <c r="O14" i="1"/>
  <c r="M14" i="1"/>
  <c r="O13" i="1"/>
  <c r="M13" i="1"/>
  <c r="O11" i="1"/>
  <c r="M11" i="1"/>
  <c r="O10" i="1"/>
  <c r="M10" i="1"/>
  <c r="O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Opus 5.5</author>
  </authors>
  <commentList>
    <comment ref="N1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ruthex.de list price for 70 pcs, checked 2026-10-05</t>
        </r>
      </text>
    </comment>
  </commentList>
</comments>
</file>

<file path=xl/sharedStrings.xml><?xml version="1.0" encoding="utf-8"?>
<sst xmlns="http://schemas.openxmlformats.org/spreadsheetml/2006/main" count="209" uniqueCount="169">
  <si>
    <t>Bill of Materials - Room Booking Sign (Raspberry Pi 4 + Touch Display 2, 7 in) - pole mount D100</t>
  </si>
  <si>
    <t>Assembly no.</t>
  </si>
  <si>
    <t>RPS-100-00</t>
  </si>
  <si>
    <t>Revision</t>
  </si>
  <si>
    <t>Date</t>
  </si>
  <si>
    <t>Housing material</t>
  </si>
  <si>
    <t>ABS (FR), Protolabs: Polylac PA-765 black, UL94 5VA - injection moulded</t>
  </si>
  <si>
    <t>CAD</t>
  </si>
  <si>
    <t>Pos</t>
  </si>
  <si>
    <t>Part no.</t>
  </si>
  <si>
    <t>Description</t>
  </si>
  <si>
    <t>Qty</t>
  </si>
  <si>
    <t>Unit</t>
  </si>
  <si>
    <t>Material / specification</t>
  </si>
  <si>
    <t>Manufacturer</t>
  </si>
  <si>
    <t>Supplier</t>
  </si>
  <si>
    <t>Supplier P/N</t>
  </si>
  <si>
    <t>Buy link</t>
  </si>
  <si>
    <t>CAD / STEP source</t>
  </si>
  <si>
    <t>Pack size</t>
  </si>
  <si>
    <t>Packs to order</t>
  </si>
  <si>
    <t>Price per pack (EUR)</t>
  </si>
  <si>
    <t>Ext. price (EUR)</t>
  </si>
  <si>
    <t>Notes</t>
  </si>
  <si>
    <t>Custom injection-moulded parts</t>
  </si>
  <si>
    <t>RPS-100-01</t>
  </si>
  <si>
    <t>pc</t>
  </si>
  <si>
    <t>Protolabs (moulder)</t>
  </si>
  <si>
    <t>Protolabs</t>
  </si>
  <si>
    <t>quote via upload</t>
  </si>
  <si>
    <t>https://www.protolabs.com/services/injection-molding/</t>
  </si>
  <si>
    <t>RPS-100-02</t>
  </si>
  <si>
    <t>Rear shell (housing bottom part): Pi bosses, I/O cut-outs, vents, snap windows, pole saddle + band tunnels</t>
  </si>
  <si>
    <t>Electronics</t>
  </si>
  <si>
    <t>RPI4-MODB</t>
  </si>
  <si>
    <t>Raspberry Pi 4 Model B (2, 4 or 8 GB)</t>
  </si>
  <si>
    <t>85 x 56 mm single-board computer</t>
  </si>
  <si>
    <t>Raspberry Pi Ltd</t>
  </si>
  <si>
    <t>Approved reseller (via raspberrypi.com)</t>
  </si>
  <si>
    <t>-</t>
  </si>
  <si>
    <t>https://www.raspberrypi.com/products/raspberry-pi-4-model-b/</t>
  </si>
  <si>
    <t>https://www.step.parts/parts/raspberry_pi_4_model_b</t>
  </si>
  <si>
    <t>In the CAD model the two micro-HDMI receptacles (exported as loose faces) were replaced by solid envelopes.</t>
  </si>
  <si>
    <t>SC1635</t>
  </si>
  <si>
    <t>Raspberry Pi Touch Display 2, 7 in, 720 x 1280, capacitive touch</t>
  </si>
  <si>
    <t>Cover glass 120.24 x 189.32 mm, active area 86.94 x 154.56 mm</t>
  </si>
  <si>
    <t>Approved reseller</t>
  </si>
  <si>
    <t>https://www.raspberrypi.com/products/touch-display-2/</t>
  </si>
  <si>
    <t>https://www.step.parts/parts/raspberry_pi_touch_display_2_7inch</t>
  </si>
  <si>
    <t>Official STEP RP-009154-DD-1. Box includes 15-way to 15-way FFC (Pi 4), GPIO power cable, 8x M2.5 screws (not used).</t>
  </si>
  <si>
    <t>microSD card 32 GB (A1/A2), OS + kiosk app</t>
  </si>
  <si>
    <t>High-endurance grade recommended</t>
  </si>
  <si>
    <t>https://www.raspberrypi.com/products/sd-cards/</t>
  </si>
  <si>
    <t>Accessible through the SD service window in the rear shell.</t>
  </si>
  <si>
    <t>Power supply 15 W USB-C (5.1 V / 3 A), EU plug</t>
  </si>
  <si>
    <t>Official Raspberry Pi USB-C PSU</t>
  </si>
  <si>
    <t>https://www.raspberrypi.com/products/type-c-power-supply/</t>
  </si>
  <si>
    <t>Alternative: PoE splitter with USB-C output.</t>
  </si>
  <si>
    <t>Fasteners - Raspberry Pi fixing to bottom part</t>
  </si>
  <si>
    <t>RX-M2.5x5.7</t>
  </si>
  <si>
    <t>Heat-set threaded insert M2.5 x 5.7 mm, brass</t>
  </si>
  <si>
    <t>Moulded hole D4.0 mm (0.5 deg draft) x 6.2 mm deep; boss OD 7.2 mm; min. wall 1.6 mm</t>
  </si>
  <si>
    <t>ruthex</t>
  </si>
  <si>
    <t>ruthex.de (also Amazon)</t>
  </si>
  <si>
    <t>RX-M2.5x5.7 (70 pcs)</t>
  </si>
  <si>
    <t>https://www.ruthex.de/en/products/ruthex-gewindeeinsatz-m2-5-70-stuck-rx-m2-5x5-7-messing-gewindebuchsen</t>
  </si>
  <si>
    <t>https://cdn.shopify.com/s/files/1/0567/7019/9760/files/RX-M2.5x5.7.step?v=1621264615</t>
  </si>
  <si>
    <t>Install with soldering iron + M2.5 insert tip, flush with boss top.</t>
  </si>
  <si>
    <t>ISO 4762 M2.5x6 A2-70</t>
  </si>
  <si>
    <t>Socket head cap screw (cylindrical head) ISO 4762 / DIN 912, M2.5 x 6</t>
  </si>
  <si>
    <t>Stainless A2-70, full thread, head D4.5 x 2.5 mm, hex 2 mm; tightening torque 0.3 N*m</t>
  </si>
  <si>
    <t>Accu (AccuScrews)</t>
  </si>
  <si>
    <t>accu.co.uk</t>
  </si>
  <si>
    <t>SSCF-M2.5-6-A2</t>
  </si>
  <si>
    <t>https://www.accu.co.uk/metric-cap-head-screws/3804-SSCF-M2-5-6-A2</t>
  </si>
  <si>
    <t>https://www.step.parts/parts/iso4762_socket_head_cap_screw_m2p5x6</t>
  </si>
  <si>
    <t>Thread engagement in insert 4.2 mm. US shop: https://accu-components.com/us/metric-cap-head-screws/3804-SSCF-M2-5-6-A2</t>
  </si>
  <si>
    <t>Pole mounting</t>
  </si>
  <si>
    <t>DIN 3017 90-110x12 W4</t>
  </si>
  <si>
    <t>Worm-drive hose clamp DIN 3017-1 form A, clamping range 90-110 mm, band 12 mm</t>
  </si>
  <si>
    <t>W4 = stainless 1.4301 (A2/304) band, housing and screw; required band loop 322 mm (equiv. D102.6 mm)</t>
  </si>
  <si>
    <t>Accu</t>
  </si>
  <si>
    <t>accu-components.com</t>
  </si>
  <si>
    <t>HHC-90-12-20-A2</t>
  </si>
  <si>
    <t>https://accu-components.com/us/worm-drive-hose-clamps/69961-HHC-90-12-20-A2</t>
  </si>
  <si>
    <t>https://www.traceparts.com/en/search/norma-group-worm-drive-hose-clamps?CatalogPath=NORMA%3ANORMA.010</t>
  </si>
  <si>
    <t>Consumables</t>
  </si>
  <si>
    <t>VHB 5925</t>
  </si>
  <si>
    <t>Double-sided acrylic foam tape, glass-to-bezel bond (4 strips 8 mm wide: 2x 186 mm, 2x 103 mm)</t>
  </si>
  <si>
    <t>set</t>
  </si>
  <si>
    <t>3M VHB 5925, black, 0.64 mm</t>
  </si>
  <si>
    <t>3M</t>
  </si>
  <si>
    <t>3M distributor</t>
  </si>
  <si>
    <t>VHB 5925, 12 mm roll</t>
  </si>
  <si>
    <t>https://multimedia.3m.com/mws/media/2366505O/3M-VHB-Tape-5925.pdf</t>
  </si>
  <si>
    <t>Clean with IPA, press &gt;= 15 N/cm2; full bond strength after 72 h.</t>
  </si>
  <si>
    <t>Cable ties / clips for USB-C and LAN cable along the pole</t>
  </si>
  <si>
    <t>UV-stabilised PA6.6</t>
  </si>
  <si>
    <t>any</t>
  </si>
  <si>
    <t>Optional.</t>
  </si>
  <si>
    <t>Total (entered prices)</t>
  </si>
  <si>
    <t>Legend: yellow = price to be entered after quoting (supplier sites block automated price lookup); blue = entered input value.</t>
  </si>
  <si>
    <t>Moulded parts: request a quote at Protolabs by uploading the STEP of RPS-100-01 / RPS-100-02; select Polylac PA-765 black, finish PM-F1 or SPI-B2 outside (PM-T1 texture would need 3 deg draft).</t>
  </si>
  <si>
    <t>Mounting pole D100 mm is customer-supplied (reference geometry only in the CAD model).</t>
  </si>
  <si>
    <t>Sources: https://www.protolabs.com/materials/injection-molding/ and https://www.protolabs.com/services/injection-molding/plastic-injection-molding/design-guidelines/</t>
  </si>
  <si>
    <t>Item</t>
  </si>
  <si>
    <t>Parameter</t>
  </si>
  <si>
    <t>Value</t>
  </si>
  <si>
    <t>Source / note</t>
  </si>
  <si>
    <t>Heat-set insert ruthex RX-M2.5x5.7</t>
  </si>
  <si>
    <t>Outer diameter D1 / knurl D2</t>
  </si>
  <si>
    <t>4.6 mm / 3.9 mm</t>
  </si>
  <si>
    <t>ruthex product data</t>
  </si>
  <si>
    <t>Length</t>
  </si>
  <si>
    <t>5.7 mm</t>
  </si>
  <si>
    <t>Pilot hole (moulded core pin)</t>
  </si>
  <si>
    <t>D4.0 mm at top, 0.5 deg draft, 6.2 mm deep</t>
  </si>
  <si>
    <t>this design</t>
  </si>
  <si>
    <t>Minimum wall around insert</t>
  </si>
  <si>
    <t>1.6 mm (boss OD 7.2 mm)</t>
  </si>
  <si>
    <t>ruthex; Protolabs: boss wall 60-70 % of 2.5 mm wall</t>
  </si>
  <si>
    <t>Boss height above floor</t>
  </si>
  <si>
    <t>6.5 mm (boss top z = 9.0 mm), 4 gussets 1.2 mm</t>
  </si>
  <si>
    <t>Installation</t>
  </si>
  <si>
    <t>Soldering iron with M2.5 insert tip, approx. 220-240 C for ABS, flush +0/-0.1 mm</t>
  </si>
  <si>
    <t>recommendation</t>
  </si>
  <si>
    <t>Screw ISO 4762 M2.5x6 A2-70</t>
  </si>
  <si>
    <t>Head D x k / hex key</t>
  </si>
  <si>
    <t>4.5 x 2.5 mm / 2 mm</t>
  </si>
  <si>
    <t>ISO 4762</t>
  </si>
  <si>
    <t>Clamped length (Pi PCB incl. pads)</t>
  </si>
  <si>
    <t>1.8 mm</t>
  </si>
  <si>
    <t>Pi 4 STEP</t>
  </si>
  <si>
    <t>Thread engagement in insert</t>
  </si>
  <si>
    <t>4.2 mm</t>
  </si>
  <si>
    <t>Tightening torque</t>
  </si>
  <si>
    <t>0.3 N*m</t>
  </si>
  <si>
    <t>recommendation for M2.5 into brass insert through PCB</t>
  </si>
  <si>
    <t>Hose clamp DIN 3017 90-110 x 12 W4</t>
  </si>
  <si>
    <t>Band loop required (pole + tunnels)</t>
  </si>
  <si>
    <t>322 mm, equiv. D102.6 mm</t>
  </si>
  <si>
    <t>2-3 N*m</t>
  </si>
  <si>
    <t>recommendation (sign approx. 0.6 kg)</t>
  </si>
  <si>
    <t>Snap fit (bezel to shell)</t>
  </si>
  <si>
    <t>Number of hooks</t>
  </si>
  <si>
    <t>Arm length to latch / thickness</t>
  </si>
  <si>
    <t>Undercut (engagement)</t>
  </si>
  <si>
    <t>0.9 mm, 90 deg latch face (release through window)</t>
  </si>
  <si>
    <t>Max. strain, eps = 1.5*y*t/L^2</t>
  </si>
  <si>
    <t>calculation</t>
  </si>
  <si>
    <t>Mating force per hook (mu 0.5, ramp 35.8 deg, E 2.3 GPa)</t>
  </si>
  <si>
    <t>Author</t>
  </si>
  <si>
    <t>Opus 5.5</t>
  </si>
  <si>
    <t>ABS FR - Polylac PA-765 black (UL94 5VA); wall 2.0 mm; 1 deg draft on all faces parallel to the pull (rim, skirt, locators, hooks, window); finish PM-F1 / SPI-B2</t>
  </si>
  <si>
    <t>Mass 24.3 g (ABS 1.06 g/cm3). Straight pull, no side actions.</t>
  </si>
  <si>
    <t>12 mm / 1.5 mm (1 deg draft on both faces), 8.0 mm wide at root</t>
  </si>
  <si>
    <t>1.41 % (&lt; approx. 1.5 % repeated, 2.5 % one-time for ABS)</t>
  </si>
  <si>
    <t>approx. 15 N</t>
  </si>
  <si>
    <t>Front bezel (housing top part) with 8 cantilever snap hooks</t>
  </si>
  <si>
    <t>8 (3 top, 3 bottom, 2 left), 8 mm wide at root</t>
  </si>
  <si>
    <t>ABS FR - Polylac PA-765 black (UL94 5VA); wall 2.5 mm; draft on every face: 1 deg walls, gussets, rib ends, grooves, back features and side-action openings, 0.5 deg bosses/holes, 0.57 deg rib flanks, 3 deg pass-through shut-offs</t>
  </si>
  <si>
    <t>Mass 128.7 g (ABS 1.06 g/cm3). 3 side actions (top, bottom, left wall) + 2 pass-through cores.</t>
  </si>
  <si>
    <t>D</t>
  </si>
  <si>
    <t>3D CAD assembly (STEP: RPS-100-00_Assembly.step); purchased-part STEP sources listed per line</t>
  </si>
  <si>
    <t>3D CAD model (this design)</t>
  </si>
  <si>
    <t>Vendor CAD needs a login, so the clamp is modelled to the DIN 3017 envelope in the CAD model. Thread band through both tunnels; tighten 2-3 N*m. Pole D100 not supplied.</t>
  </si>
  <si>
    <t>calculated in CAD model</t>
  </si>
  <si>
    <t>NOT RELEASED FOR MANUFACTURING</t>
  </si>
  <si>
    <t>AI-generated (Opus 5.5), not yet finally reviewed by an engineer. Review and approval by a qualified person required before quoting, ordering or manufacturing.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</si>
</sst>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&quot;-&quot;"/>
  </numFmts>
  <fonts count="15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0"/>
      <name val="Arial"/>
    </font>
    <font>
      <sz val="10"/>
      <name val="Arial"/>
    </font>
    <font>
      <b/>
      <sz val="10"/>
      <color rgb="FFFFFFFF"/>
      <name val="Arial"/>
    </font>
    <font>
      <sz val="9"/>
      <name val="Arial"/>
    </font>
    <font>
      <u/>
      <sz val="9"/>
      <color rgb="FF0563C1"/>
      <name val="Arial"/>
    </font>
    <font>
      <sz val="9"/>
      <color rgb="FF0000FF"/>
      <name val="Arial"/>
    </font>
    <font>
      <i/>
      <sz val="9"/>
      <name val="Arial"/>
    </font>
    <font>
      <b/>
      <sz val="9"/>
      <color rgb="FFFFFFFF"/>
      <name val="Arial"/>
    </font>
    <font>
      <sz val="9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1F2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3" borderId="1" xfId="0" applyFill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164" fontId="5" fillId="4" borderId="1" xfId="0" applyNumberFormat="1" applyFont="1" applyFill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4" fontId="2" fillId="0" borderId="0" xfId="0" applyNumberFormat="1" applyFont="1"/>
    <xf numFmtId="0" fontId="8" fillId="0" borderId="0" xfId="0" applyFont="1"/>
    <xf numFmtId="0" fontId="9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0" xfId="0" applyFont="1"/>
    <xf numFmtId="0" fontId="12" fillId="0" borderId="0" xfId="0" applyFont="1"/>
    <xf numFmtId="14" fontId="3" fillId="0" borderId="0" xfId="0" applyNumberFormat="1" applyFont="1"/>
    <xf numFmtId="0" fontId="13" fillId="0" borderId="0" xfId="0" applyFont="1"/>
    <xf numFmtId="0" fontId="14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spberrypi.com/products/type-c-power-supply/" TargetMode="External"/><Relationship Id="rId13" Type="http://schemas.openxmlformats.org/officeDocument/2006/relationships/hyperlink" Target="https://accu-components.com/us/worm-drive-hose-clamps/69961-HHC-90-12-20-A2" TargetMode="External"/><Relationship Id="rId3" Type="http://schemas.openxmlformats.org/officeDocument/2006/relationships/hyperlink" Target="https://www.raspberrypi.com/products/raspberry-pi-4-model-b/" TargetMode="External"/><Relationship Id="rId7" Type="http://schemas.openxmlformats.org/officeDocument/2006/relationships/hyperlink" Target="https://www.raspberrypi.com/products/sd-cards/" TargetMode="External"/><Relationship Id="rId12" Type="http://schemas.openxmlformats.org/officeDocument/2006/relationships/hyperlink" Target="https://www.step.parts/parts/iso4762_socket_head_cap_screw_m2p5x6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www.protolabs.com/services/injection-molding/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www.protolabs.com/services/injection-molding/" TargetMode="External"/><Relationship Id="rId6" Type="http://schemas.openxmlformats.org/officeDocument/2006/relationships/hyperlink" Target="https://www.step.parts/parts/raspberry_pi_touch_display_2_7inch" TargetMode="External"/><Relationship Id="rId11" Type="http://schemas.openxmlformats.org/officeDocument/2006/relationships/hyperlink" Target="https://www.accu.co.uk/metric-cap-head-screws/3804-SSCF-M2-5-6-A2" TargetMode="External"/><Relationship Id="rId5" Type="http://schemas.openxmlformats.org/officeDocument/2006/relationships/hyperlink" Target="https://www.raspberrypi.com/products/touch-display-2/" TargetMode="External"/><Relationship Id="rId15" Type="http://schemas.openxmlformats.org/officeDocument/2006/relationships/hyperlink" Target="https://multimedia.3m.com/mws/media/2366505O/3M-VHB-Tape-5925.pdf" TargetMode="External"/><Relationship Id="rId10" Type="http://schemas.openxmlformats.org/officeDocument/2006/relationships/hyperlink" Target="https://cdn.shopify.com/s/files/1/0567/7019/9760/files/RX-M2.5x5.7.step?v=1621264615" TargetMode="External"/><Relationship Id="rId4" Type="http://schemas.openxmlformats.org/officeDocument/2006/relationships/hyperlink" Target="https://www.step.parts/parts/raspberry_pi_4_model_b" TargetMode="External"/><Relationship Id="rId9" Type="http://schemas.openxmlformats.org/officeDocument/2006/relationships/hyperlink" Target="https://www.ruthex.de/en/products/ruthex-gewindeeinsatz-m2-5-70-stuck-rx-m2-5x5-7-messing-gewindebuchsen" TargetMode="External"/><Relationship Id="rId14" Type="http://schemas.openxmlformats.org/officeDocument/2006/relationships/hyperlink" Target="https://www.traceparts.com/en/search/norma-group-worm-drive-hose-clamps?CatalogPath=NORMA%3ANORMA.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workbookViewId="0">
      <pane xSplit="2" ySplit="8" topLeftCell="C9" activePane="bottomRight" state="frozen"/>
      <selection pane="topRight"/>
      <selection pane="bottomLeft"/>
      <selection pane="bottomRight"/>
    </sheetView>
  </sheetViews>
  <sheetFormatPr baseColWidth="10" defaultColWidth="8.7265625" defaultRowHeight="14.5" x14ac:dyDescent="0.35"/>
  <cols>
    <col min="1" max="1" width="5" customWidth="1"/>
    <col min="2" max="2" width="18" customWidth="1"/>
    <col min="3" max="3" width="40" customWidth="1"/>
    <col min="4" max="5" width="5" customWidth="1"/>
    <col min="6" max="6" width="40" customWidth="1"/>
    <col min="7" max="7" width="16" customWidth="1"/>
    <col min="8" max="9" width="18" customWidth="1"/>
    <col min="10" max="11" width="38" customWidth="1"/>
    <col min="12" max="12" width="8" customWidth="1"/>
    <col min="13" max="13" width="9" customWidth="1"/>
    <col min="14" max="15" width="11" customWidth="1"/>
    <col min="16" max="16" width="44" customWidth="1"/>
  </cols>
  <sheetData>
    <row r="1" spans="1:16" ht="18" x14ac:dyDescent="0.4">
      <c r="A1" s="1" t="s">
        <v>0</v>
      </c>
    </row>
    <row r="2" spans="1:16" ht="15.5" x14ac:dyDescent="0.35">
      <c r="A2" s="2" t="s">
        <v>1</v>
      </c>
      <c r="C2" s="3" t="s">
        <v>2</v>
      </c>
      <c r="F2" s="20" t="s">
        <v>167</v>
      </c>
    </row>
    <row r="3" spans="1:16" x14ac:dyDescent="0.35">
      <c r="A3" s="2" t="s">
        <v>3</v>
      </c>
      <c r="C3" s="3" t="s">
        <v>162</v>
      </c>
      <c r="F3" s="21" t="s">
        <v>168</v>
      </c>
    </row>
    <row r="4" spans="1:16" x14ac:dyDescent="0.35">
      <c r="A4" s="2" t="s">
        <v>4</v>
      </c>
      <c r="C4" s="19">
        <v>46302</v>
      </c>
    </row>
    <row r="5" spans="1:16" x14ac:dyDescent="0.35">
      <c r="A5" s="2" t="s">
        <v>5</v>
      </c>
      <c r="C5" s="3" t="s">
        <v>6</v>
      </c>
    </row>
    <row r="6" spans="1:16" x14ac:dyDescent="0.35">
      <c r="A6" s="2" t="s">
        <v>7</v>
      </c>
      <c r="C6" s="3" t="s">
        <v>163</v>
      </c>
    </row>
    <row r="7" spans="1:16" x14ac:dyDescent="0.35">
      <c r="A7" s="18" t="s">
        <v>151</v>
      </c>
      <c r="C7" s="17" t="s">
        <v>152</v>
      </c>
    </row>
    <row r="8" spans="1:16" ht="30" customHeight="1" x14ac:dyDescent="0.3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20</v>
      </c>
      <c r="N8" s="4" t="s">
        <v>21</v>
      </c>
      <c r="O8" s="4" t="s">
        <v>22</v>
      </c>
      <c r="P8" s="4" t="s">
        <v>23</v>
      </c>
    </row>
    <row r="9" spans="1:16" x14ac:dyDescent="0.35">
      <c r="A9" s="5" t="s">
        <v>24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34.5" x14ac:dyDescent="0.35">
      <c r="A10" s="7">
        <v>1</v>
      </c>
      <c r="B10" s="7" t="s">
        <v>25</v>
      </c>
      <c r="C10" s="7" t="s">
        <v>158</v>
      </c>
      <c r="D10" s="8">
        <v>1</v>
      </c>
      <c r="E10" s="8" t="s">
        <v>26</v>
      </c>
      <c r="F10" s="7" t="s">
        <v>153</v>
      </c>
      <c r="G10" s="7" t="s">
        <v>27</v>
      </c>
      <c r="H10" s="7" t="s">
        <v>28</v>
      </c>
      <c r="I10" s="7" t="s">
        <v>29</v>
      </c>
      <c r="J10" s="9" t="s">
        <v>30</v>
      </c>
      <c r="K10" s="7" t="s">
        <v>164</v>
      </c>
      <c r="L10" s="8">
        <v>1</v>
      </c>
      <c r="M10" s="8">
        <f>ROUNDUP(D10/L10,0)</f>
        <v>1</v>
      </c>
      <c r="N10" s="10"/>
      <c r="O10" s="11" t="str">
        <f>IF(N10="","",M10*N10)</f>
        <v/>
      </c>
      <c r="P10" s="7" t="s">
        <v>154</v>
      </c>
    </row>
    <row r="11" spans="1:16" ht="57.5" x14ac:dyDescent="0.35">
      <c r="A11" s="7">
        <v>2</v>
      </c>
      <c r="B11" s="7" t="s">
        <v>31</v>
      </c>
      <c r="C11" s="7" t="s">
        <v>32</v>
      </c>
      <c r="D11" s="8">
        <v>1</v>
      </c>
      <c r="E11" s="8" t="s">
        <v>26</v>
      </c>
      <c r="F11" s="7" t="s">
        <v>160</v>
      </c>
      <c r="G11" s="7" t="s">
        <v>27</v>
      </c>
      <c r="H11" s="7" t="s">
        <v>28</v>
      </c>
      <c r="I11" s="7" t="s">
        <v>29</v>
      </c>
      <c r="J11" s="9" t="s">
        <v>30</v>
      </c>
      <c r="K11" s="7" t="s">
        <v>164</v>
      </c>
      <c r="L11" s="8">
        <v>1</v>
      </c>
      <c r="M11" s="8">
        <f>ROUNDUP(D11/L11,0)</f>
        <v>1</v>
      </c>
      <c r="N11" s="10"/>
      <c r="O11" s="11" t="str">
        <f>IF(N11="","",M11*N11)</f>
        <v/>
      </c>
      <c r="P11" s="7" t="s">
        <v>161</v>
      </c>
    </row>
    <row r="12" spans="1:16" x14ac:dyDescent="0.35">
      <c r="A12" s="5" t="s">
        <v>33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34.5" x14ac:dyDescent="0.35">
      <c r="A13" s="7">
        <v>3</v>
      </c>
      <c r="B13" s="7" t="s">
        <v>34</v>
      </c>
      <c r="C13" s="7" t="s">
        <v>35</v>
      </c>
      <c r="D13" s="8">
        <v>1</v>
      </c>
      <c r="E13" s="8" t="s">
        <v>26</v>
      </c>
      <c r="F13" s="7" t="s">
        <v>36</v>
      </c>
      <c r="G13" s="7" t="s">
        <v>37</v>
      </c>
      <c r="H13" s="7" t="s">
        <v>38</v>
      </c>
      <c r="I13" s="7" t="s">
        <v>39</v>
      </c>
      <c r="J13" s="9" t="s">
        <v>40</v>
      </c>
      <c r="K13" s="9" t="s">
        <v>41</v>
      </c>
      <c r="L13" s="8">
        <v>1</v>
      </c>
      <c r="M13" s="8">
        <f>ROUNDUP(D13/L13,0)</f>
        <v>1</v>
      </c>
      <c r="N13" s="10"/>
      <c r="O13" s="11" t="str">
        <f>IF(N13="","",M13*N13)</f>
        <v/>
      </c>
      <c r="P13" s="7" t="s">
        <v>42</v>
      </c>
    </row>
    <row r="14" spans="1:16" ht="34.5" x14ac:dyDescent="0.35">
      <c r="A14" s="7">
        <v>4</v>
      </c>
      <c r="B14" s="7" t="s">
        <v>43</v>
      </c>
      <c r="C14" s="7" t="s">
        <v>44</v>
      </c>
      <c r="D14" s="8">
        <v>1</v>
      </c>
      <c r="E14" s="8" t="s">
        <v>26</v>
      </c>
      <c r="F14" s="7" t="s">
        <v>45</v>
      </c>
      <c r="G14" s="7" t="s">
        <v>37</v>
      </c>
      <c r="H14" s="7" t="s">
        <v>46</v>
      </c>
      <c r="I14" s="7" t="s">
        <v>43</v>
      </c>
      <c r="J14" s="9" t="s">
        <v>47</v>
      </c>
      <c r="K14" s="9" t="s">
        <v>48</v>
      </c>
      <c r="L14" s="8">
        <v>1</v>
      </c>
      <c r="M14" s="8">
        <f>ROUNDUP(D14/L14,0)</f>
        <v>1</v>
      </c>
      <c r="N14" s="10"/>
      <c r="O14" s="11" t="str">
        <f>IF(N14="","",M14*N14)</f>
        <v/>
      </c>
      <c r="P14" s="7" t="s">
        <v>49</v>
      </c>
    </row>
    <row r="15" spans="1:16" ht="23" x14ac:dyDescent="0.35">
      <c r="A15" s="7">
        <v>5</v>
      </c>
      <c r="B15" s="7" t="s">
        <v>39</v>
      </c>
      <c r="C15" s="7" t="s">
        <v>50</v>
      </c>
      <c r="D15" s="8">
        <v>1</v>
      </c>
      <c r="E15" s="8" t="s">
        <v>26</v>
      </c>
      <c r="F15" s="7" t="s">
        <v>51</v>
      </c>
      <c r="G15" s="7" t="s">
        <v>37</v>
      </c>
      <c r="H15" s="7" t="s">
        <v>46</v>
      </c>
      <c r="I15" s="7" t="s">
        <v>39</v>
      </c>
      <c r="J15" s="9" t="s">
        <v>52</v>
      </c>
      <c r="K15" s="7" t="s">
        <v>39</v>
      </c>
      <c r="L15" s="8">
        <v>1</v>
      </c>
      <c r="M15" s="8">
        <f>ROUNDUP(D15/L15,0)</f>
        <v>1</v>
      </c>
      <c r="N15" s="10"/>
      <c r="O15" s="11" t="str">
        <f>IF(N15="","",M15*N15)</f>
        <v/>
      </c>
      <c r="P15" s="7" t="s">
        <v>53</v>
      </c>
    </row>
    <row r="16" spans="1:16" ht="23" x14ac:dyDescent="0.35">
      <c r="A16" s="7">
        <v>6</v>
      </c>
      <c r="B16" s="7" t="s">
        <v>39</v>
      </c>
      <c r="C16" s="7" t="s">
        <v>54</v>
      </c>
      <c r="D16" s="8">
        <v>1</v>
      </c>
      <c r="E16" s="8" t="s">
        <v>26</v>
      </c>
      <c r="F16" s="7" t="s">
        <v>55</v>
      </c>
      <c r="G16" s="7" t="s">
        <v>37</v>
      </c>
      <c r="H16" s="7" t="s">
        <v>46</v>
      </c>
      <c r="I16" s="7" t="s">
        <v>39</v>
      </c>
      <c r="J16" s="9" t="s">
        <v>56</v>
      </c>
      <c r="K16" s="7" t="s">
        <v>39</v>
      </c>
      <c r="L16" s="8">
        <v>1</v>
      </c>
      <c r="M16" s="8">
        <f>ROUNDUP(D16/L16,0)</f>
        <v>1</v>
      </c>
      <c r="N16" s="10"/>
      <c r="O16" s="11" t="str">
        <f>IF(N16="","",M16*N16)</f>
        <v/>
      </c>
      <c r="P16" s="7" t="s">
        <v>57</v>
      </c>
    </row>
    <row r="17" spans="1:16" x14ac:dyDescent="0.35">
      <c r="A17" s="5" t="s">
        <v>58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34.5" x14ac:dyDescent="0.35">
      <c r="A18" s="7">
        <v>7</v>
      </c>
      <c r="B18" s="7" t="s">
        <v>59</v>
      </c>
      <c r="C18" s="7" t="s">
        <v>60</v>
      </c>
      <c r="D18" s="8">
        <v>4</v>
      </c>
      <c r="E18" s="8" t="s">
        <v>26</v>
      </c>
      <c r="F18" s="7" t="s">
        <v>61</v>
      </c>
      <c r="G18" s="7" t="s">
        <v>62</v>
      </c>
      <c r="H18" s="7" t="s">
        <v>63</v>
      </c>
      <c r="I18" s="7" t="s">
        <v>64</v>
      </c>
      <c r="J18" s="9" t="s">
        <v>65</v>
      </c>
      <c r="K18" s="9" t="s">
        <v>66</v>
      </c>
      <c r="L18" s="8">
        <v>70</v>
      </c>
      <c r="M18" s="8">
        <f>ROUNDUP(D18/L18,0)</f>
        <v>1</v>
      </c>
      <c r="N18" s="12">
        <v>8.99</v>
      </c>
      <c r="O18" s="11">
        <f>IF(N18="","",M18*N18)</f>
        <v>8.99</v>
      </c>
      <c r="P18" s="7" t="s">
        <v>67</v>
      </c>
    </row>
    <row r="19" spans="1:16" ht="34.5" x14ac:dyDescent="0.35">
      <c r="A19" s="7">
        <v>8</v>
      </c>
      <c r="B19" s="7" t="s">
        <v>68</v>
      </c>
      <c r="C19" s="7" t="s">
        <v>69</v>
      </c>
      <c r="D19" s="8">
        <v>4</v>
      </c>
      <c r="E19" s="8" t="s">
        <v>26</v>
      </c>
      <c r="F19" s="7" t="s">
        <v>70</v>
      </c>
      <c r="G19" s="7" t="s">
        <v>71</v>
      </c>
      <c r="H19" s="7" t="s">
        <v>72</v>
      </c>
      <c r="I19" s="7" t="s">
        <v>73</v>
      </c>
      <c r="J19" s="9" t="s">
        <v>74</v>
      </c>
      <c r="K19" s="9" t="s">
        <v>75</v>
      </c>
      <c r="L19" s="8">
        <v>1</v>
      </c>
      <c r="M19" s="8">
        <f>ROUNDUP(D19/L19,0)</f>
        <v>4</v>
      </c>
      <c r="N19" s="10"/>
      <c r="O19" s="11" t="str">
        <f>IF(N19="","",M19*N19)</f>
        <v/>
      </c>
      <c r="P19" s="7" t="s">
        <v>76</v>
      </c>
    </row>
    <row r="20" spans="1:16" x14ac:dyDescent="0.35">
      <c r="A20" s="5" t="s">
        <v>77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46" x14ac:dyDescent="0.35">
      <c r="A21" s="7">
        <v>9</v>
      </c>
      <c r="B21" s="7" t="s">
        <v>78</v>
      </c>
      <c r="C21" s="7" t="s">
        <v>79</v>
      </c>
      <c r="D21" s="8">
        <v>2</v>
      </c>
      <c r="E21" s="8" t="s">
        <v>26</v>
      </c>
      <c r="F21" s="7" t="s">
        <v>80</v>
      </c>
      <c r="G21" s="7" t="s">
        <v>81</v>
      </c>
      <c r="H21" s="7" t="s">
        <v>82</v>
      </c>
      <c r="I21" s="7" t="s">
        <v>83</v>
      </c>
      <c r="J21" s="9" t="s">
        <v>84</v>
      </c>
      <c r="K21" s="9" t="s">
        <v>85</v>
      </c>
      <c r="L21" s="8">
        <v>1</v>
      </c>
      <c r="M21" s="8">
        <f>ROUNDUP(D21/L21,0)</f>
        <v>2</v>
      </c>
      <c r="N21" s="10"/>
      <c r="O21" s="11" t="str">
        <f>IF(N21="","",M21*N21)</f>
        <v/>
      </c>
      <c r="P21" s="7" t="s">
        <v>165</v>
      </c>
    </row>
    <row r="22" spans="1:16" x14ac:dyDescent="0.35">
      <c r="A22" s="5" t="s">
        <v>86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23" x14ac:dyDescent="0.35">
      <c r="A23" s="7">
        <v>10</v>
      </c>
      <c r="B23" s="7" t="s">
        <v>87</v>
      </c>
      <c r="C23" s="7" t="s">
        <v>88</v>
      </c>
      <c r="D23" s="8">
        <v>1</v>
      </c>
      <c r="E23" s="8" t="s">
        <v>89</v>
      </c>
      <c r="F23" s="7" t="s">
        <v>90</v>
      </c>
      <c r="G23" s="7" t="s">
        <v>91</v>
      </c>
      <c r="H23" s="7" t="s">
        <v>92</v>
      </c>
      <c r="I23" s="7" t="s">
        <v>93</v>
      </c>
      <c r="J23" s="9" t="s">
        <v>94</v>
      </c>
      <c r="K23" s="7" t="s">
        <v>39</v>
      </c>
      <c r="L23" s="8">
        <v>1</v>
      </c>
      <c r="M23" s="8">
        <f>ROUNDUP(D23/L23,0)</f>
        <v>1</v>
      </c>
      <c r="N23" s="10"/>
      <c r="O23" s="11" t="str">
        <f>IF(N23="","",M23*N23)</f>
        <v/>
      </c>
      <c r="P23" s="7" t="s">
        <v>95</v>
      </c>
    </row>
    <row r="24" spans="1:16" ht="23" x14ac:dyDescent="0.35">
      <c r="A24" s="7">
        <v>11</v>
      </c>
      <c r="B24" s="7" t="s">
        <v>39</v>
      </c>
      <c r="C24" s="7" t="s">
        <v>96</v>
      </c>
      <c r="D24" s="8">
        <v>2</v>
      </c>
      <c r="E24" s="8" t="s">
        <v>26</v>
      </c>
      <c r="F24" s="7" t="s">
        <v>97</v>
      </c>
      <c r="G24" s="7" t="s">
        <v>39</v>
      </c>
      <c r="H24" s="7" t="s">
        <v>98</v>
      </c>
      <c r="I24" s="7" t="s">
        <v>39</v>
      </c>
      <c r="J24" s="7" t="s">
        <v>39</v>
      </c>
      <c r="K24" s="7" t="s">
        <v>39</v>
      </c>
      <c r="L24" s="8">
        <v>1</v>
      </c>
      <c r="M24" s="8">
        <f>ROUNDUP(D24/L24,0)</f>
        <v>2</v>
      </c>
      <c r="N24" s="10"/>
      <c r="O24" s="11" t="str">
        <f>IF(N24="","",M24*N24)</f>
        <v/>
      </c>
      <c r="P24" s="7" t="s">
        <v>99</v>
      </c>
    </row>
    <row r="25" spans="1:16" x14ac:dyDescent="0.35">
      <c r="N25" s="2" t="s">
        <v>100</v>
      </c>
      <c r="O25" s="13">
        <f>SUM(O9:O24)</f>
        <v>8.99</v>
      </c>
    </row>
    <row r="27" spans="1:16" x14ac:dyDescent="0.35">
      <c r="A27" s="14" t="s">
        <v>101</v>
      </c>
    </row>
    <row r="28" spans="1:16" x14ac:dyDescent="0.35">
      <c r="A28" s="14" t="s">
        <v>102</v>
      </c>
    </row>
    <row r="29" spans="1:16" x14ac:dyDescent="0.35">
      <c r="A29" s="14" t="s">
        <v>103</v>
      </c>
    </row>
    <row r="30" spans="1:16" x14ac:dyDescent="0.35">
      <c r="A30" s="14" t="s">
        <v>104</v>
      </c>
    </row>
  </sheetData>
  <hyperlinks>
    <hyperlink ref="J10" r:id="rId1" xr:uid="{00000000-0004-0000-0000-000000000000}"/>
    <hyperlink ref="J11" r:id="rId2" xr:uid="{00000000-0004-0000-0000-000001000000}"/>
    <hyperlink ref="J13" r:id="rId3" xr:uid="{00000000-0004-0000-0000-000002000000}"/>
    <hyperlink ref="K13" r:id="rId4" xr:uid="{00000000-0004-0000-0000-000003000000}"/>
    <hyperlink ref="J14" r:id="rId5" xr:uid="{00000000-0004-0000-0000-000004000000}"/>
    <hyperlink ref="K14" r:id="rId6" xr:uid="{00000000-0004-0000-0000-000005000000}"/>
    <hyperlink ref="J15" r:id="rId7" xr:uid="{00000000-0004-0000-0000-000006000000}"/>
    <hyperlink ref="J16" r:id="rId8" xr:uid="{00000000-0004-0000-0000-000007000000}"/>
    <hyperlink ref="J18" r:id="rId9" xr:uid="{00000000-0004-0000-0000-000008000000}"/>
    <hyperlink ref="K18" r:id="rId10" xr:uid="{00000000-0004-0000-0000-000009000000}"/>
    <hyperlink ref="J19" r:id="rId11" xr:uid="{00000000-0004-0000-0000-00000A000000}"/>
    <hyperlink ref="K19" r:id="rId12" xr:uid="{00000000-0004-0000-0000-00000B000000}"/>
    <hyperlink ref="J21" r:id="rId13" xr:uid="{00000000-0004-0000-0000-00000C000000}"/>
    <hyperlink ref="K21" r:id="rId14" xr:uid="{00000000-0004-0000-0000-00000D000000}"/>
    <hyperlink ref="J23" r:id="rId15" xr:uid="{00000000-0004-0000-0000-00000E000000}"/>
  </hyperlinks>
  <pageMargins left="0.75" right="0.75" top="1" bottom="1" header="0.5" footer="0.5"/>
  <legacy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baseColWidth="10" defaultColWidth="8.7265625" defaultRowHeight="14.5" x14ac:dyDescent="0.35"/>
  <cols>
    <col min="1" max="1" width="32" customWidth="1"/>
    <col min="2" max="2" width="40" customWidth="1"/>
    <col min="3" max="3" width="50" customWidth="1"/>
    <col min="4" max="4" width="52" customWidth="1"/>
  </cols>
  <sheetData>
    <row r="1" spans="1:4" x14ac:dyDescent="0.35">
      <c r="A1" s="15" t="s">
        <v>105</v>
      </c>
      <c r="B1" s="15" t="s">
        <v>106</v>
      </c>
      <c r="C1" s="15" t="s">
        <v>107</v>
      </c>
      <c r="D1" s="15" t="s">
        <v>108</v>
      </c>
    </row>
    <row r="2" spans="1:4" x14ac:dyDescent="0.35">
      <c r="A2" s="16" t="s">
        <v>109</v>
      </c>
      <c r="B2" s="16" t="s">
        <v>110</v>
      </c>
      <c r="C2" s="16" t="s">
        <v>111</v>
      </c>
      <c r="D2" s="16" t="s">
        <v>112</v>
      </c>
    </row>
    <row r="3" spans="1:4" x14ac:dyDescent="0.35">
      <c r="A3" s="16"/>
      <c r="B3" s="16" t="s">
        <v>113</v>
      </c>
      <c r="C3" s="16" t="s">
        <v>114</v>
      </c>
      <c r="D3" s="16" t="s">
        <v>62</v>
      </c>
    </row>
    <row r="4" spans="1:4" x14ac:dyDescent="0.35">
      <c r="A4" s="16"/>
      <c r="B4" s="16" t="s">
        <v>115</v>
      </c>
      <c r="C4" s="16" t="s">
        <v>116</v>
      </c>
      <c r="D4" s="16" t="s">
        <v>117</v>
      </c>
    </row>
    <row r="5" spans="1:4" x14ac:dyDescent="0.35">
      <c r="A5" s="16"/>
      <c r="B5" s="16" t="s">
        <v>118</v>
      </c>
      <c r="C5" s="16" t="s">
        <v>119</v>
      </c>
      <c r="D5" s="16" t="s">
        <v>120</v>
      </c>
    </row>
    <row r="6" spans="1:4" x14ac:dyDescent="0.35">
      <c r="A6" s="16"/>
      <c r="B6" s="16" t="s">
        <v>121</v>
      </c>
      <c r="C6" s="16" t="s">
        <v>122</v>
      </c>
      <c r="D6" s="16" t="s">
        <v>117</v>
      </c>
    </row>
    <row r="7" spans="1:4" ht="23" x14ac:dyDescent="0.35">
      <c r="A7" s="16"/>
      <c r="B7" s="16" t="s">
        <v>123</v>
      </c>
      <c r="C7" s="16" t="s">
        <v>124</v>
      </c>
      <c r="D7" s="16" t="s">
        <v>125</v>
      </c>
    </row>
    <row r="8" spans="1:4" x14ac:dyDescent="0.35">
      <c r="A8" s="16" t="s">
        <v>126</v>
      </c>
      <c r="B8" s="16" t="s">
        <v>127</v>
      </c>
      <c r="C8" s="16" t="s">
        <v>128</v>
      </c>
      <c r="D8" s="16" t="s">
        <v>129</v>
      </c>
    </row>
    <row r="9" spans="1:4" x14ac:dyDescent="0.35">
      <c r="A9" s="16"/>
      <c r="B9" s="16" t="s">
        <v>130</v>
      </c>
      <c r="C9" s="16" t="s">
        <v>131</v>
      </c>
      <c r="D9" s="16" t="s">
        <v>132</v>
      </c>
    </row>
    <row r="10" spans="1:4" x14ac:dyDescent="0.35">
      <c r="A10" s="16"/>
      <c r="B10" s="16" t="s">
        <v>133</v>
      </c>
      <c r="C10" s="16" t="s">
        <v>134</v>
      </c>
      <c r="D10" s="16" t="s">
        <v>117</v>
      </c>
    </row>
    <row r="11" spans="1:4" x14ac:dyDescent="0.35">
      <c r="A11" s="16"/>
      <c r="B11" s="16" t="s">
        <v>135</v>
      </c>
      <c r="C11" s="16" t="s">
        <v>136</v>
      </c>
      <c r="D11" s="16" t="s">
        <v>137</v>
      </c>
    </row>
    <row r="12" spans="1:4" x14ac:dyDescent="0.35">
      <c r="A12" s="16" t="s">
        <v>138</v>
      </c>
      <c r="B12" s="16" t="s">
        <v>139</v>
      </c>
      <c r="C12" s="16" t="s">
        <v>140</v>
      </c>
      <c r="D12" s="16" t="s">
        <v>166</v>
      </c>
    </row>
    <row r="13" spans="1:4" x14ac:dyDescent="0.35">
      <c r="A13" s="16"/>
      <c r="B13" s="16" t="s">
        <v>135</v>
      </c>
      <c r="C13" s="16" t="s">
        <v>141</v>
      </c>
      <c r="D13" s="16" t="s">
        <v>142</v>
      </c>
    </row>
    <row r="14" spans="1:4" x14ac:dyDescent="0.35">
      <c r="A14" s="16" t="s">
        <v>143</v>
      </c>
      <c r="B14" s="16" t="s">
        <v>144</v>
      </c>
      <c r="C14" s="16" t="s">
        <v>159</v>
      </c>
      <c r="D14" s="16" t="s">
        <v>117</v>
      </c>
    </row>
    <row r="15" spans="1:4" x14ac:dyDescent="0.35">
      <c r="A15" s="16"/>
      <c r="B15" s="16" t="s">
        <v>145</v>
      </c>
      <c r="C15" s="16" t="s">
        <v>155</v>
      </c>
      <c r="D15" s="16" t="s">
        <v>117</v>
      </c>
    </row>
    <row r="16" spans="1:4" x14ac:dyDescent="0.35">
      <c r="A16" s="16"/>
      <c r="B16" s="16" t="s">
        <v>146</v>
      </c>
      <c r="C16" s="16" t="s">
        <v>147</v>
      </c>
      <c r="D16" s="16" t="s">
        <v>117</v>
      </c>
    </row>
    <row r="17" spans="1:4" x14ac:dyDescent="0.35">
      <c r="A17" s="16"/>
      <c r="B17" s="16" t="s">
        <v>148</v>
      </c>
      <c r="C17" s="16" t="s">
        <v>156</v>
      </c>
      <c r="D17" s="16" t="s">
        <v>149</v>
      </c>
    </row>
    <row r="18" spans="1:4" ht="23" x14ac:dyDescent="0.35">
      <c r="A18" s="16"/>
      <c r="B18" s="16" t="s">
        <v>150</v>
      </c>
      <c r="C18" s="16" t="s">
        <v>157</v>
      </c>
      <c r="D18" s="16" t="s">
        <v>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BOM</vt:lpstr>
      <vt:lpstr>Fastener and snap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 5.5</dc:creator>
  <cp:lastModifiedBy>Opus 5.5</cp:lastModifiedBy>
  <dcterms:created xsi:type="dcterms:W3CDTF">2026-10-05T15:29:46Z</dcterms:created>
  <dcterms:modified xsi:type="dcterms:W3CDTF">2026-10-07T15:40:16Z</dcterms:modified>
</cp:coreProperties>
</file>